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ureau\Exercices Excel\"/>
    </mc:Choice>
  </mc:AlternateContent>
  <bookViews>
    <workbookView xWindow="360" yWindow="45" windowWidth="11580" windowHeight="7095"/>
  </bookViews>
  <sheets>
    <sheet name="Articles" sheetId="1" r:id="rId1"/>
    <sheet name="Feuil5" sheetId="8" r:id="rId2"/>
    <sheet name="Feuil3" sheetId="6" r:id="rId3"/>
    <sheet name="Feuil1" sheetId="5" r:id="rId4"/>
    <sheet name="feuil2" sheetId="4" r:id="rId5"/>
    <sheet name="Feuil4" sheetId="7" r:id="rId6"/>
  </sheets>
  <calcPr calcId="152511"/>
</workbook>
</file>

<file path=xl/calcChain.xml><?xml version="1.0" encoding="utf-8"?>
<calcChain xmlns="http://schemas.openxmlformats.org/spreadsheetml/2006/main">
  <c r="E109" i="1" l="1"/>
  <c r="E110" i="1"/>
  <c r="E111" i="1"/>
  <c r="E112" i="1"/>
  <c r="E113" i="1"/>
  <c r="E108" i="1"/>
  <c r="D5" i="1" l="1"/>
  <c r="D6" i="1"/>
  <c r="D7" i="1"/>
  <c r="D8" i="1"/>
  <c r="D9" i="1"/>
  <c r="D10" i="1"/>
  <c r="C89" i="1"/>
  <c r="C90" i="1"/>
  <c r="C91" i="1"/>
  <c r="C92" i="1"/>
  <c r="C93" i="1"/>
  <c r="C94" i="1"/>
  <c r="C95" i="1"/>
  <c r="C96" i="1"/>
  <c r="C97" i="1"/>
  <c r="C98" i="1"/>
  <c r="C88" i="1"/>
  <c r="C8" i="6" l="1"/>
  <c r="D8" i="6"/>
  <c r="E8" i="6"/>
  <c r="F8" i="6"/>
  <c r="B8" i="6"/>
  <c r="C6" i="5" l="1"/>
  <c r="C7" i="5"/>
  <c r="C5" i="5"/>
  <c r="G60" i="1" l="1"/>
  <c r="G61" i="1"/>
  <c r="G59" i="1"/>
  <c r="F62" i="1"/>
  <c r="G26" i="1" l="1"/>
  <c r="H24" i="1" l="1"/>
  <c r="H25" i="1"/>
  <c r="H23" i="1"/>
  <c r="D10" i="4"/>
  <c r="F10" i="4"/>
  <c r="D9" i="4"/>
  <c r="F9" i="4"/>
  <c r="D8" i="4"/>
  <c r="F8" i="4"/>
  <c r="D7" i="4"/>
  <c r="F7" i="4"/>
  <c r="D6" i="4"/>
  <c r="F6" i="4"/>
  <c r="D5" i="4"/>
  <c r="F5" i="4"/>
  <c r="F12" i="4"/>
  <c r="G5" i="4"/>
  <c r="G8" i="4"/>
  <c r="G9" i="4"/>
  <c r="G6" i="4"/>
  <c r="G10" i="4"/>
  <c r="G7" i="4"/>
</calcChain>
</file>

<file path=xl/sharedStrings.xml><?xml version="1.0" encoding="utf-8"?>
<sst xmlns="http://schemas.openxmlformats.org/spreadsheetml/2006/main" count="144" uniqueCount="63">
  <si>
    <t>ARTICLES</t>
  </si>
  <si>
    <t>Prix d'achat</t>
  </si>
  <si>
    <t>Prix de vente</t>
  </si>
  <si>
    <t>Différence</t>
  </si>
  <si>
    <t>Quantité</t>
  </si>
  <si>
    <t>Bénéfice HT</t>
  </si>
  <si>
    <t>Médailles</t>
  </si>
  <si>
    <t>Coupes</t>
  </si>
  <si>
    <t>Porte-Clés</t>
  </si>
  <si>
    <t>Magnets</t>
  </si>
  <si>
    <t>Stylos</t>
  </si>
  <si>
    <t>Pin's</t>
  </si>
  <si>
    <t>Total général</t>
  </si>
  <si>
    <t>%</t>
  </si>
  <si>
    <t>Zones Verte et Bleu à calculer</t>
  </si>
  <si>
    <t>inférieur à 1000</t>
  </si>
  <si>
    <t>&gt; texte rouge gras</t>
  </si>
  <si>
    <t>&gt; fond vert foncé</t>
  </si>
  <si>
    <t>% sup à 30%</t>
  </si>
  <si>
    <t>&gt; texte vert</t>
  </si>
  <si>
    <t>% inf à 10%</t>
  </si>
  <si>
    <t>&gt; texte rouge</t>
  </si>
  <si>
    <t>Commercial 1</t>
  </si>
  <si>
    <t>Commercial 2</t>
  </si>
  <si>
    <t>Commercial 3</t>
  </si>
  <si>
    <t>CA</t>
  </si>
  <si>
    <t>Pourcentage</t>
  </si>
  <si>
    <t>H</t>
  </si>
  <si>
    <t>F</t>
  </si>
  <si>
    <t xml:space="preserve"> </t>
  </si>
  <si>
    <t>Nom</t>
  </si>
  <si>
    <t>CA 2017</t>
  </si>
  <si>
    <t>Prix HT</t>
  </si>
  <si>
    <t>TVA</t>
  </si>
  <si>
    <t>CAC</t>
  </si>
  <si>
    <t>Client</t>
  </si>
  <si>
    <t>Alerte</t>
  </si>
  <si>
    <t>Pierre</t>
  </si>
  <si>
    <t>Paul</t>
  </si>
  <si>
    <t>Jean</t>
  </si>
  <si>
    <t>oui</t>
  </si>
  <si>
    <t>non</t>
  </si>
  <si>
    <t>valeur cible</t>
  </si>
  <si>
    <t>Marge</t>
  </si>
  <si>
    <t>Mardi</t>
  </si>
  <si>
    <t>Mercredi</t>
  </si>
  <si>
    <t>Jeudi</t>
  </si>
  <si>
    <t>Vendredi</t>
  </si>
  <si>
    <t>Samedi</t>
  </si>
  <si>
    <t>Dimanche</t>
  </si>
  <si>
    <t>Lundi</t>
  </si>
  <si>
    <t>Arrivée</t>
  </si>
  <si>
    <t>Départ</t>
  </si>
  <si>
    <t>Calcul</t>
  </si>
  <si>
    <t>Sophie</t>
  </si>
  <si>
    <t>Marie</t>
  </si>
  <si>
    <t>Montant TVA</t>
  </si>
  <si>
    <t>Euros</t>
  </si>
  <si>
    <t>Francs</t>
  </si>
  <si>
    <t>Stock</t>
  </si>
  <si>
    <t>sup à 50 000</t>
  </si>
  <si>
    <t>HT</t>
  </si>
  <si>
    <t>taux de marge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</si>
</sst>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0.00000%"/>
  </numFmts>
  <fonts count="12" x14ac:knownFonts="1">
    <font>
      <sz val="10"/>
      <name val="Arial"/>
    </font>
    <font>
      <sz val="10"/>
      <name val="Arial"/>
      <family val="2"/>
    </font>
    <font>
      <b/>
      <i/>
      <sz val="12"/>
      <name val="Comic Sans MS"/>
      <family val="4"/>
    </font>
    <font>
      <sz val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i/>
      <u/>
      <sz val="10"/>
      <name val="Calibri"/>
      <family val="2"/>
    </font>
    <font>
      <b/>
      <sz val="14"/>
      <color indexed="18"/>
      <name val="Calibri"/>
      <family val="2"/>
    </font>
    <font>
      <sz val="12"/>
      <name val="Calibri"/>
      <family val="2"/>
    </font>
    <font>
      <i/>
      <sz val="12"/>
      <name val="Calibri"/>
      <family val="2"/>
    </font>
    <font>
      <b/>
      <i/>
      <sz val="12"/>
      <name val="Calibri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Alignment="1">
      <alignment horizontal="left" indent="1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Border="1"/>
    <xf numFmtId="44" fontId="4" fillId="0" borderId="4" xfId="1" applyFont="1" applyBorder="1"/>
    <xf numFmtId="44" fontId="4" fillId="0" borderId="5" xfId="1" applyFont="1" applyBorder="1"/>
    <xf numFmtId="44" fontId="4" fillId="2" borderId="6" xfId="0" applyNumberFormat="1" applyFont="1" applyFill="1" applyBorder="1"/>
    <xf numFmtId="3" fontId="4" fillId="0" borderId="3" xfId="0" applyNumberFormat="1" applyFont="1" applyBorder="1"/>
    <xf numFmtId="44" fontId="5" fillId="2" borderId="7" xfId="0" applyNumberFormat="1" applyFont="1" applyFill="1" applyBorder="1"/>
    <xf numFmtId="9" fontId="3" fillId="3" borderId="6" xfId="2" applyFont="1" applyFill="1" applyBorder="1"/>
    <xf numFmtId="0" fontId="4" fillId="0" borderId="8" xfId="0" applyFont="1" applyBorder="1"/>
    <xf numFmtId="44" fontId="4" fillId="0" borderId="9" xfId="1" applyFont="1" applyBorder="1"/>
    <xf numFmtId="44" fontId="4" fillId="0" borderId="8" xfId="1" applyFont="1" applyBorder="1"/>
    <xf numFmtId="3" fontId="4" fillId="0" borderId="0" xfId="0" applyNumberFormat="1" applyFont="1" applyBorder="1"/>
    <xf numFmtId="0" fontId="4" fillId="0" borderId="10" xfId="0" applyFont="1" applyBorder="1"/>
    <xf numFmtId="44" fontId="4" fillId="0" borderId="11" xfId="1" applyFont="1" applyBorder="1"/>
    <xf numFmtId="44" fontId="4" fillId="0" borderId="10" xfId="1" applyFont="1" applyBorder="1"/>
    <xf numFmtId="3" fontId="4" fillId="0" borderId="12" xfId="0" applyNumberFormat="1" applyFont="1" applyBorder="1"/>
    <xf numFmtId="0" fontId="6" fillId="0" borderId="0" xfId="0" applyFont="1"/>
    <xf numFmtId="44" fontId="3" fillId="2" borderId="2" xfId="0" applyNumberFormat="1" applyFont="1" applyFill="1" applyBorder="1"/>
    <xf numFmtId="0" fontId="3" fillId="0" borderId="0" xfId="0" applyFont="1" applyAlignment="1">
      <alignment horizontal="left" indent="1"/>
    </xf>
    <xf numFmtId="0" fontId="9" fillId="0" borderId="0" xfId="0" applyFont="1" applyAlignment="1">
      <alignment horizontal="left" indent="1"/>
    </xf>
    <xf numFmtId="0" fontId="10" fillId="0" borderId="0" xfId="0" applyFont="1" applyAlignment="1">
      <alignment horizontal="left" indent="1"/>
    </xf>
    <xf numFmtId="0" fontId="3" fillId="0" borderId="3" xfId="0" applyFont="1" applyBorder="1"/>
    <xf numFmtId="0" fontId="3" fillId="0" borderId="12" xfId="0" applyFont="1" applyBorder="1"/>
    <xf numFmtId="3" fontId="4" fillId="0" borderId="4" xfId="0" applyNumberFormat="1" applyFont="1" applyBorder="1"/>
    <xf numFmtId="3" fontId="4" fillId="0" borderId="9" xfId="0" applyNumberFormat="1" applyFont="1" applyBorder="1"/>
    <xf numFmtId="3" fontId="4" fillId="0" borderId="11" xfId="0" applyNumberFormat="1" applyFont="1" applyBorder="1"/>
    <xf numFmtId="10" fontId="3" fillId="0" borderId="0" xfId="0" applyNumberFormat="1" applyFont="1"/>
    <xf numFmtId="10" fontId="4" fillId="0" borderId="2" xfId="0" applyNumberFormat="1" applyFont="1" applyFill="1" applyBorder="1" applyAlignment="1">
      <alignment horizontal="center" vertical="center" wrapText="1"/>
    </xf>
    <xf numFmtId="0" fontId="3" fillId="0" borderId="0" xfId="0" applyNumberFormat="1" applyFont="1"/>
    <xf numFmtId="44" fontId="4" fillId="4" borderId="13" xfId="0" applyNumberFormat="1" applyFont="1" applyFill="1" applyBorder="1"/>
    <xf numFmtId="0" fontId="3" fillId="0" borderId="15" xfId="0" applyFont="1" applyBorder="1"/>
    <xf numFmtId="0" fontId="3" fillId="0" borderId="15" xfId="0" applyNumberFormat="1" applyFont="1" applyBorder="1"/>
    <xf numFmtId="10" fontId="3" fillId="0" borderId="15" xfId="2" applyNumberFormat="1" applyFont="1" applyBorder="1"/>
    <xf numFmtId="9" fontId="3" fillId="0" borderId="0" xfId="2" applyFont="1"/>
    <xf numFmtId="9" fontId="3" fillId="0" borderId="0" xfId="0" applyNumberFormat="1" applyFont="1"/>
    <xf numFmtId="0" fontId="1" fillId="0" borderId="15" xfId="0" applyFont="1" applyBorder="1"/>
    <xf numFmtId="0" fontId="0" fillId="0" borderId="15" xfId="0" applyBorder="1"/>
    <xf numFmtId="0" fontId="11" fillId="0" borderId="15" xfId="0" applyFont="1" applyBorder="1"/>
    <xf numFmtId="20" fontId="0" fillId="0" borderId="0" xfId="0" applyNumberFormat="1"/>
    <xf numFmtId="14" fontId="3" fillId="0" borderId="0" xfId="0" applyNumberFormat="1" applyFont="1"/>
    <xf numFmtId="9" fontId="0" fillId="5" borderId="0" xfId="0" applyNumberFormat="1" applyFill="1"/>
    <xf numFmtId="0" fontId="0" fillId="5" borderId="0" xfId="0" applyFill="1"/>
    <xf numFmtId="9" fontId="4" fillId="0" borderId="13" xfId="2" applyFont="1" applyBorder="1"/>
    <xf numFmtId="9" fontId="4" fillId="0" borderId="13" xfId="2" quotePrefix="1" applyFont="1" applyBorder="1"/>
    <xf numFmtId="44" fontId="5" fillId="6" borderId="13" xfId="0" applyNumberFormat="1" applyFont="1" applyFill="1" applyBorder="1"/>
    <xf numFmtId="164" fontId="3" fillId="7" borderId="14" xfId="2" applyNumberFormat="1" applyFont="1" applyFill="1" applyBorder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right"/>
    </xf>
  </cellXfs>
  <cellStyles count="3">
    <cellStyle name="Euro" xfId="1"/>
    <cellStyle name="Normal" xfId="0" builtinId="0"/>
    <cellStyle name="Pourcentage" xfId="2" builtinId="5"/>
  </cellStyles>
  <dxfs count="15"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FF0000"/>
        </patternFill>
      </fill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113213</xdr:colOff>
      <xdr:row>0</xdr:row>
      <xdr:rowOff>112211</xdr:rowOff>
    </xdr:from>
    <xdr:ext cx="5506537" cy="935540"/>
    <xdr:sp macro="" textlink="">
      <xdr:nvSpPr>
        <xdr:cNvPr id="4" name="Rectangle 3"/>
        <xdr:cNvSpPr/>
      </xdr:nvSpPr>
      <xdr:spPr>
        <a:xfrm>
          <a:off x="1789613" y="112211"/>
          <a:ext cx="5506537" cy="935540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fr-FR" sz="5400" b="1" cap="none" spc="0">
              <a:ln w="6600">
                <a:solidFill>
                  <a:schemeClr val="accent2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chemeClr val="accent2"/>
                </a:outerShdw>
              </a:effectLst>
            </a:rPr>
            <a:t>Articles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tabSelected="1" topLeftCell="A6" zoomScaleNormal="100" workbookViewId="0">
      <selection activeCell="N23" sqref="N23"/>
    </sheetView>
  </sheetViews>
  <sheetFormatPr baseColWidth="10" defaultColWidth="11.42578125" defaultRowHeight="12.75" x14ac:dyDescent="0.2"/>
  <cols>
    <col min="1" max="1" width="12.85546875" style="2" customWidth="1"/>
    <col min="2" max="3" width="12.28515625" style="2" bestFit="1" customWidth="1"/>
    <col min="4" max="4" width="12.28515625" style="2" customWidth="1"/>
    <col min="5" max="5" width="14.140625" style="2" customWidth="1"/>
    <col min="6" max="6" width="16.28515625" style="2" customWidth="1"/>
    <col min="7" max="7" width="18.28515625" style="2" bestFit="1" customWidth="1"/>
    <col min="8" max="8" width="12.28515625" style="32" bestFit="1" customWidth="1"/>
    <col min="9" max="16384" width="11.42578125" style="2"/>
  </cols>
  <sheetData>
    <row r="1" spans="1:8" ht="33" customHeight="1" x14ac:dyDescent="0.2">
      <c r="A1" s="22"/>
    </row>
    <row r="2" spans="1:8" ht="37.5" customHeight="1" x14ac:dyDescent="0.2">
      <c r="A2" s="52"/>
      <c r="B2" s="52"/>
      <c r="C2" s="52"/>
      <c r="D2" s="52"/>
      <c r="E2" s="52"/>
      <c r="F2" s="52"/>
      <c r="G2" s="52"/>
    </row>
    <row r="3" spans="1:8" ht="7.15" customHeight="1" thickBot="1" x14ac:dyDescent="0.25"/>
    <row r="4" spans="1:8" ht="30" customHeight="1" thickTop="1" thickBot="1" x14ac:dyDescent="0.25">
      <c r="B4" s="3" t="s">
        <v>1</v>
      </c>
      <c r="C4" s="4" t="s">
        <v>2</v>
      </c>
      <c r="D4" s="4" t="s">
        <v>62</v>
      </c>
      <c r="E4" s="4" t="s">
        <v>43</v>
      </c>
      <c r="F4" s="4" t="s">
        <v>4</v>
      </c>
      <c r="G4" s="4" t="s">
        <v>5</v>
      </c>
      <c r="H4" s="33" t="s">
        <v>13</v>
      </c>
    </row>
    <row r="5" spans="1:8" ht="20.100000000000001" customHeight="1" thickTop="1" thickBot="1" x14ac:dyDescent="0.3">
      <c r="A5" s="7" t="s">
        <v>6</v>
      </c>
      <c r="B5" s="8">
        <v>7.62</v>
      </c>
      <c r="C5" s="8">
        <v>18.260000000000002</v>
      </c>
      <c r="D5" s="49">
        <f>1-(B5/C5)</f>
        <v>0.58269441401971522</v>
      </c>
      <c r="E5" s="35"/>
      <c r="F5" s="29">
        <v>75000</v>
      </c>
      <c r="G5" s="50"/>
      <c r="H5" s="51"/>
    </row>
    <row r="6" spans="1:8" ht="20.100000000000001" customHeight="1" thickTop="1" thickBot="1" x14ac:dyDescent="0.3">
      <c r="A6" s="14" t="s">
        <v>7</v>
      </c>
      <c r="B6" s="15">
        <v>10.119999999999999</v>
      </c>
      <c r="C6" s="15">
        <v>26.6</v>
      </c>
      <c r="D6" s="48">
        <f t="shared" ref="D6:D10" si="0">1-(B6/C6)</f>
        <v>0.61954887218045118</v>
      </c>
      <c r="E6" s="35"/>
      <c r="F6" s="30">
        <v>7500</v>
      </c>
      <c r="G6" s="50"/>
      <c r="H6" s="51"/>
    </row>
    <row r="7" spans="1:8" ht="20.100000000000001" customHeight="1" thickTop="1" thickBot="1" x14ac:dyDescent="0.3">
      <c r="A7" s="14" t="s">
        <v>8</v>
      </c>
      <c r="B7" s="15">
        <v>1.52</v>
      </c>
      <c r="C7" s="15">
        <v>2.2799999999999998</v>
      </c>
      <c r="D7" s="48">
        <f t="shared" si="0"/>
        <v>0.33333333333333326</v>
      </c>
      <c r="E7" s="35"/>
      <c r="F7" s="30">
        <v>25000</v>
      </c>
      <c r="G7" s="50"/>
      <c r="H7" s="51"/>
    </row>
    <row r="8" spans="1:8" ht="20.100000000000001" customHeight="1" thickTop="1" thickBot="1" x14ac:dyDescent="0.3">
      <c r="A8" s="14" t="s">
        <v>9</v>
      </c>
      <c r="B8" s="15">
        <v>1.31</v>
      </c>
      <c r="C8" s="15">
        <v>1.32</v>
      </c>
      <c r="D8" s="48">
        <f t="shared" si="0"/>
        <v>7.575757575757569E-3</v>
      </c>
      <c r="E8" s="35"/>
      <c r="F8" s="30">
        <v>50</v>
      </c>
      <c r="G8" s="50"/>
      <c r="H8" s="51"/>
    </row>
    <row r="9" spans="1:8" ht="20.100000000000001" customHeight="1" thickTop="1" thickBot="1" x14ac:dyDescent="0.3">
      <c r="A9" s="14" t="s">
        <v>10</v>
      </c>
      <c r="B9" s="15">
        <v>2.2799999999999998</v>
      </c>
      <c r="C9" s="15">
        <v>3.04</v>
      </c>
      <c r="D9" s="48">
        <f t="shared" si="0"/>
        <v>0.25000000000000011</v>
      </c>
      <c r="E9" s="35"/>
      <c r="F9" s="30">
        <v>40000</v>
      </c>
      <c r="G9" s="50"/>
      <c r="H9" s="51"/>
    </row>
    <row r="10" spans="1:8" ht="20.100000000000001" customHeight="1" thickTop="1" thickBot="1" x14ac:dyDescent="0.3">
      <c r="A10" s="18" t="s">
        <v>11</v>
      </c>
      <c r="B10" s="19">
        <v>1.06</v>
      </c>
      <c r="C10" s="19">
        <v>1.98</v>
      </c>
      <c r="D10" s="48">
        <f t="shared" si="0"/>
        <v>0.46464646464646464</v>
      </c>
      <c r="E10" s="35"/>
      <c r="F10" s="31">
        <v>70000</v>
      </c>
      <c r="G10" s="50"/>
      <c r="H10" s="51"/>
    </row>
    <row r="11" spans="1:8" ht="14.25" thickTop="1" thickBot="1" x14ac:dyDescent="0.25">
      <c r="E11" s="27"/>
      <c r="G11" s="28"/>
    </row>
    <row r="12" spans="1:8" ht="21" customHeight="1" thickTop="1" thickBot="1" x14ac:dyDescent="0.3">
      <c r="E12" s="53" t="s">
        <v>12</v>
      </c>
      <c r="F12" s="53"/>
      <c r="G12" s="23"/>
    </row>
    <row r="13" spans="1:8" ht="13.5" thickTop="1" x14ac:dyDescent="0.2">
      <c r="A13" s="24"/>
    </row>
    <row r="14" spans="1:8" x14ac:dyDescent="0.2">
      <c r="G14" s="2" t="s">
        <v>60</v>
      </c>
      <c r="H14" s="32" t="s">
        <v>18</v>
      </c>
    </row>
    <row r="15" spans="1:8" x14ac:dyDescent="0.2">
      <c r="A15" s="22"/>
      <c r="G15" s="2" t="s">
        <v>17</v>
      </c>
      <c r="H15" s="32" t="s">
        <v>19</v>
      </c>
    </row>
    <row r="16" spans="1:8" ht="15.75" x14ac:dyDescent="0.25">
      <c r="A16" s="25" t="s">
        <v>14</v>
      </c>
    </row>
    <row r="17" spans="1:9" ht="15.75" x14ac:dyDescent="0.25">
      <c r="A17" s="26"/>
      <c r="G17" s="2" t="s">
        <v>15</v>
      </c>
      <c r="H17" s="34" t="s">
        <v>20</v>
      </c>
    </row>
    <row r="18" spans="1:9" x14ac:dyDescent="0.2">
      <c r="G18" s="2" t="s">
        <v>16</v>
      </c>
      <c r="H18" s="34" t="s">
        <v>21</v>
      </c>
    </row>
    <row r="19" spans="1:9" x14ac:dyDescent="0.2">
      <c r="H19" s="34"/>
    </row>
    <row r="20" spans="1:9" x14ac:dyDescent="0.2">
      <c r="H20" s="34"/>
    </row>
    <row r="21" spans="1:9" x14ac:dyDescent="0.2">
      <c r="H21" s="34"/>
    </row>
    <row r="22" spans="1:9" x14ac:dyDescent="0.2">
      <c r="F22" s="36" t="s">
        <v>30</v>
      </c>
      <c r="G22" s="36" t="s">
        <v>25</v>
      </c>
      <c r="H22" s="37" t="s">
        <v>26</v>
      </c>
    </row>
    <row r="23" spans="1:9" x14ac:dyDescent="0.2">
      <c r="F23" s="36" t="s">
        <v>22</v>
      </c>
      <c r="G23" s="36">
        <v>120000</v>
      </c>
      <c r="H23" s="38">
        <f>G23/$G$26</f>
        <v>0.34285714285714286</v>
      </c>
    </row>
    <row r="24" spans="1:9" x14ac:dyDescent="0.2">
      <c r="F24" s="36" t="s">
        <v>23</v>
      </c>
      <c r="G24" s="36">
        <v>95000</v>
      </c>
      <c r="H24" s="38">
        <f t="shared" ref="H24:H25" si="1">G24/$G$26</f>
        <v>0.27142857142857141</v>
      </c>
    </row>
    <row r="25" spans="1:9" x14ac:dyDescent="0.2">
      <c r="F25" s="36" t="s">
        <v>24</v>
      </c>
      <c r="G25" s="36">
        <v>135000</v>
      </c>
      <c r="H25" s="38">
        <f t="shared" si="1"/>
        <v>0.38571428571428573</v>
      </c>
    </row>
    <row r="26" spans="1:9" x14ac:dyDescent="0.2">
      <c r="G26" s="36">
        <f>SUM(G23:G25)</f>
        <v>350000</v>
      </c>
    </row>
    <row r="28" spans="1:9" x14ac:dyDescent="0.2">
      <c r="E28" s="2" t="s">
        <v>27</v>
      </c>
    </row>
    <row r="29" spans="1:9" x14ac:dyDescent="0.2">
      <c r="E29" s="2" t="s">
        <v>28</v>
      </c>
      <c r="H29" s="32" t="s">
        <v>29</v>
      </c>
    </row>
    <row r="30" spans="1:9" x14ac:dyDescent="0.2">
      <c r="E30" s="2" t="s">
        <v>28</v>
      </c>
    </row>
    <row r="31" spans="1:9" x14ac:dyDescent="0.2">
      <c r="E31" s="2" t="s">
        <v>28</v>
      </c>
      <c r="G31" s="2" t="s">
        <v>59</v>
      </c>
      <c r="H31" s="34">
        <v>10</v>
      </c>
      <c r="I31" s="32"/>
    </row>
    <row r="32" spans="1:9" x14ac:dyDescent="0.2">
      <c r="E32" s="2" t="s">
        <v>27</v>
      </c>
    </row>
    <row r="33" spans="5:6" x14ac:dyDescent="0.2">
      <c r="E33" s="2" t="s">
        <v>28</v>
      </c>
    </row>
    <row r="34" spans="5:6" x14ac:dyDescent="0.2">
      <c r="E34" s="2" t="s">
        <v>27</v>
      </c>
      <c r="F34" s="45"/>
    </row>
    <row r="35" spans="5:6" x14ac:dyDescent="0.2">
      <c r="E35" s="2" t="s">
        <v>28</v>
      </c>
      <c r="F35" s="45"/>
    </row>
    <row r="36" spans="5:6" x14ac:dyDescent="0.2">
      <c r="E36" s="2" t="s">
        <v>28</v>
      </c>
      <c r="F36" s="45"/>
    </row>
    <row r="37" spans="5:6" x14ac:dyDescent="0.2">
      <c r="E37" s="2" t="s">
        <v>27</v>
      </c>
      <c r="F37" s="45"/>
    </row>
    <row r="38" spans="5:6" x14ac:dyDescent="0.2">
      <c r="E38" s="2" t="s">
        <v>28</v>
      </c>
      <c r="F38" s="45"/>
    </row>
    <row r="39" spans="5:6" x14ac:dyDescent="0.2">
      <c r="E39" s="2" t="s">
        <v>27</v>
      </c>
      <c r="F39" s="45"/>
    </row>
    <row r="40" spans="5:6" x14ac:dyDescent="0.2">
      <c r="F40" s="45"/>
    </row>
    <row r="41" spans="5:6" x14ac:dyDescent="0.2">
      <c r="F41" s="45"/>
    </row>
    <row r="42" spans="5:6" x14ac:dyDescent="0.2">
      <c r="F42" s="45"/>
    </row>
    <row r="43" spans="5:6" x14ac:dyDescent="0.2">
      <c r="F43" s="45"/>
    </row>
    <row r="44" spans="5:6" x14ac:dyDescent="0.2">
      <c r="F44" s="45"/>
    </row>
    <row r="45" spans="5:6" x14ac:dyDescent="0.2">
      <c r="F45" s="45"/>
    </row>
    <row r="46" spans="5:6" x14ac:dyDescent="0.2">
      <c r="F46" s="45"/>
    </row>
    <row r="58" spans="5:7" x14ac:dyDescent="0.2">
      <c r="F58" s="2" t="s">
        <v>31</v>
      </c>
      <c r="G58" s="2" t="s">
        <v>26</v>
      </c>
    </row>
    <row r="59" spans="5:7" x14ac:dyDescent="0.2">
      <c r="E59" s="2" t="s">
        <v>22</v>
      </c>
      <c r="F59" s="2">
        <v>56000</v>
      </c>
      <c r="G59" s="39">
        <f>F59/$F$62</f>
        <v>0.33734939759036142</v>
      </c>
    </row>
    <row r="60" spans="5:7" x14ac:dyDescent="0.2">
      <c r="E60" s="2" t="s">
        <v>23</v>
      </c>
      <c r="F60" s="2">
        <v>48000</v>
      </c>
      <c r="G60" s="39">
        <f t="shared" ref="G60:G61" si="2">F60/$F$62</f>
        <v>0.28915662650602408</v>
      </c>
    </row>
    <row r="61" spans="5:7" x14ac:dyDescent="0.2">
      <c r="E61" s="2" t="s">
        <v>24</v>
      </c>
      <c r="F61" s="2">
        <v>62000</v>
      </c>
      <c r="G61" s="39">
        <f t="shared" si="2"/>
        <v>0.37349397590361444</v>
      </c>
    </row>
    <row r="62" spans="5:7" x14ac:dyDescent="0.2">
      <c r="F62" s="2">
        <f>SUM(F59:F61)</f>
        <v>166000</v>
      </c>
    </row>
    <row r="65" spans="5:6" x14ac:dyDescent="0.2">
      <c r="F65" s="40">
        <v>0.2</v>
      </c>
    </row>
    <row r="66" spans="5:6" x14ac:dyDescent="0.2">
      <c r="E66" s="2" t="s">
        <v>32</v>
      </c>
      <c r="F66" s="2" t="s">
        <v>33</v>
      </c>
    </row>
    <row r="68" spans="5:6" x14ac:dyDescent="0.2">
      <c r="E68" s="2">
        <v>23</v>
      </c>
    </row>
    <row r="69" spans="5:6" x14ac:dyDescent="0.2">
      <c r="E69" s="2">
        <v>56</v>
      </c>
    </row>
    <row r="70" spans="5:6" x14ac:dyDescent="0.2">
      <c r="E70" s="2">
        <v>65</v>
      </c>
    </row>
    <row r="71" spans="5:6" x14ac:dyDescent="0.2">
      <c r="E71" s="2">
        <v>32</v>
      </c>
    </row>
    <row r="85" spans="2:4" x14ac:dyDescent="0.2">
      <c r="C85" s="40">
        <v>0.2</v>
      </c>
      <c r="D85" s="40"/>
    </row>
    <row r="87" spans="2:4" x14ac:dyDescent="0.2">
      <c r="B87" s="2" t="s">
        <v>61</v>
      </c>
      <c r="C87" s="2" t="s">
        <v>56</v>
      </c>
    </row>
    <row r="88" spans="2:4" x14ac:dyDescent="0.2">
      <c r="B88" s="2">
        <v>45</v>
      </c>
      <c r="C88" s="2">
        <f>$C$85*B88</f>
        <v>9</v>
      </c>
    </row>
    <row r="89" spans="2:4" x14ac:dyDescent="0.2">
      <c r="B89" s="2">
        <v>35</v>
      </c>
      <c r="C89" s="2">
        <f t="shared" ref="C89:C98" si="3">$C$85*B89</f>
        <v>7</v>
      </c>
    </row>
    <row r="90" spans="2:4" x14ac:dyDescent="0.2">
      <c r="B90" s="2">
        <v>85</v>
      </c>
      <c r="C90" s="2">
        <f t="shared" si="3"/>
        <v>17</v>
      </c>
    </row>
    <row r="91" spans="2:4" x14ac:dyDescent="0.2">
      <c r="B91" s="2">
        <v>41</v>
      </c>
      <c r="C91" s="2">
        <f t="shared" si="3"/>
        <v>8.2000000000000011</v>
      </c>
    </row>
    <row r="92" spans="2:4" x14ac:dyDescent="0.2">
      <c r="B92" s="2">
        <v>12</v>
      </c>
      <c r="C92" s="2">
        <f t="shared" si="3"/>
        <v>2.4000000000000004</v>
      </c>
    </row>
    <row r="93" spans="2:4" x14ac:dyDescent="0.2">
      <c r="B93" s="2">
        <v>42</v>
      </c>
      <c r="C93" s="2">
        <f t="shared" si="3"/>
        <v>8.4</v>
      </c>
    </row>
    <row r="94" spans="2:4" x14ac:dyDescent="0.2">
      <c r="B94" s="2">
        <v>52</v>
      </c>
      <c r="C94" s="2">
        <f t="shared" si="3"/>
        <v>10.4</v>
      </c>
    </row>
    <row r="95" spans="2:4" x14ac:dyDescent="0.2">
      <c r="B95" s="2">
        <v>85</v>
      </c>
      <c r="C95" s="2">
        <f t="shared" si="3"/>
        <v>17</v>
      </c>
    </row>
    <row r="96" spans="2:4" x14ac:dyDescent="0.2">
      <c r="B96" s="2">
        <v>123</v>
      </c>
      <c r="C96" s="2">
        <f t="shared" si="3"/>
        <v>24.6</v>
      </c>
    </row>
    <row r="97" spans="2:6" x14ac:dyDescent="0.2">
      <c r="B97" s="2">
        <v>25</v>
      </c>
      <c r="C97" s="2">
        <f t="shared" si="3"/>
        <v>5</v>
      </c>
    </row>
    <row r="98" spans="2:6" x14ac:dyDescent="0.2">
      <c r="B98" s="2">
        <v>412</v>
      </c>
      <c r="C98" s="2">
        <f t="shared" si="3"/>
        <v>82.4</v>
      </c>
    </row>
    <row r="105" spans="2:6" x14ac:dyDescent="0.2">
      <c r="E105" s="2" t="s">
        <v>33</v>
      </c>
      <c r="F105" s="40">
        <v>0.2</v>
      </c>
    </row>
    <row r="107" spans="2:6" x14ac:dyDescent="0.2">
      <c r="D107" s="2" t="s">
        <v>32</v>
      </c>
      <c r="E107" s="2" t="s">
        <v>56</v>
      </c>
    </row>
    <row r="108" spans="2:6" x14ac:dyDescent="0.2">
      <c r="D108" s="2">
        <v>45</v>
      </c>
      <c r="E108" s="2">
        <f>D108*$F$105</f>
        <v>9</v>
      </c>
    </row>
    <row r="109" spans="2:6" x14ac:dyDescent="0.2">
      <c r="D109" s="2">
        <v>23</v>
      </c>
      <c r="E109" s="2">
        <f t="shared" ref="E109:E113" si="4">D109*$F$105</f>
        <v>4.6000000000000005</v>
      </c>
    </row>
    <row r="110" spans="2:6" x14ac:dyDescent="0.2">
      <c r="D110" s="2">
        <v>65</v>
      </c>
      <c r="E110" s="2">
        <f t="shared" si="4"/>
        <v>13</v>
      </c>
    </row>
    <row r="111" spans="2:6" x14ac:dyDescent="0.2">
      <c r="D111" s="2">
        <v>42</v>
      </c>
      <c r="E111" s="2">
        <f t="shared" si="4"/>
        <v>8.4</v>
      </c>
    </row>
    <row r="112" spans="2:6" x14ac:dyDescent="0.2">
      <c r="D112" s="2">
        <v>13</v>
      </c>
      <c r="E112" s="2">
        <f t="shared" si="4"/>
        <v>2.6</v>
      </c>
    </row>
    <row r="113" spans="4:5" x14ac:dyDescent="0.2">
      <c r="D113" s="2">
        <v>38</v>
      </c>
      <c r="E113" s="2">
        <f t="shared" si="4"/>
        <v>7.6000000000000005</v>
      </c>
    </row>
  </sheetData>
  <mergeCells count="2">
    <mergeCell ref="A2:G2"/>
    <mergeCell ref="E12:F12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0"/>
  <sheetViews>
    <sheetView zoomScale="220" zoomScaleNormal="220" workbookViewId="0">
      <selection activeCell="E11" sqref="E11"/>
    </sheetView>
  </sheetViews>
  <sheetFormatPr baseColWidth="10" defaultRowHeight="12.75" x14ac:dyDescent="0.2"/>
  <sheetData>
    <row r="2" spans="2:4" x14ac:dyDescent="0.2">
      <c r="B2" t="s">
        <v>32</v>
      </c>
      <c r="C2" t="s">
        <v>56</v>
      </c>
      <c r="D2" s="46">
        <v>0.2</v>
      </c>
    </row>
    <row r="3" spans="2:4" x14ac:dyDescent="0.2">
      <c r="B3">
        <v>45</v>
      </c>
    </row>
    <row r="4" spans="2:4" x14ac:dyDescent="0.2">
      <c r="B4">
        <v>25</v>
      </c>
    </row>
    <row r="5" spans="2:4" x14ac:dyDescent="0.2">
      <c r="B5">
        <v>65</v>
      </c>
    </row>
    <row r="6" spans="2:4" x14ac:dyDescent="0.2">
      <c r="B6">
        <v>85</v>
      </c>
    </row>
    <row r="7" spans="2:4" x14ac:dyDescent="0.2">
      <c r="B7">
        <v>12</v>
      </c>
    </row>
    <row r="10" spans="2:4" x14ac:dyDescent="0.2">
      <c r="B10" t="s">
        <v>57</v>
      </c>
      <c r="C10" t="s">
        <v>58</v>
      </c>
      <c r="D10" s="47">
        <v>6.5595699999999999</v>
      </c>
    </row>
    <row r="11" spans="2:4" x14ac:dyDescent="0.2">
      <c r="B11">
        <v>1</v>
      </c>
    </row>
    <row r="12" spans="2:4" x14ac:dyDescent="0.2">
      <c r="B12">
        <v>2</v>
      </c>
    </row>
    <row r="13" spans="2:4" x14ac:dyDescent="0.2">
      <c r="B13">
        <v>3</v>
      </c>
    </row>
    <row r="14" spans="2:4" x14ac:dyDescent="0.2">
      <c r="B14">
        <v>4</v>
      </c>
    </row>
    <row r="15" spans="2:4" x14ac:dyDescent="0.2">
      <c r="B15">
        <v>5</v>
      </c>
    </row>
    <row r="16" spans="2:4" x14ac:dyDescent="0.2">
      <c r="B16">
        <v>6</v>
      </c>
    </row>
    <row r="17" spans="2:2" x14ac:dyDescent="0.2">
      <c r="B17">
        <v>7</v>
      </c>
    </row>
    <row r="18" spans="2:2" x14ac:dyDescent="0.2">
      <c r="B18">
        <v>8</v>
      </c>
    </row>
    <row r="19" spans="2:2" x14ac:dyDescent="0.2">
      <c r="B19">
        <v>9</v>
      </c>
    </row>
    <row r="20" spans="2:2" x14ac:dyDescent="0.2">
      <c r="B20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F8"/>
  <sheetViews>
    <sheetView zoomScale="190" zoomScaleNormal="190" workbookViewId="0">
      <selection activeCell="A4" sqref="A4:J8"/>
    </sheetView>
  </sheetViews>
  <sheetFormatPr baseColWidth="10" defaultRowHeight="12.75" x14ac:dyDescent="0.2"/>
  <cols>
    <col min="2" max="32" width="8.28515625" customWidth="1"/>
  </cols>
  <sheetData>
    <row r="4" spans="1:32" x14ac:dyDescent="0.2">
      <c r="B4" t="s">
        <v>44</v>
      </c>
      <c r="C4" t="s">
        <v>45</v>
      </c>
      <c r="D4" t="s">
        <v>46</v>
      </c>
      <c r="E4" t="s">
        <v>47</v>
      </c>
      <c r="F4" t="s">
        <v>48</v>
      </c>
      <c r="G4" t="s">
        <v>49</v>
      </c>
      <c r="H4" t="s">
        <v>50</v>
      </c>
      <c r="I4" t="s">
        <v>44</v>
      </c>
      <c r="J4" t="s">
        <v>45</v>
      </c>
      <c r="K4" t="s">
        <v>46</v>
      </c>
      <c r="L4" t="s">
        <v>47</v>
      </c>
      <c r="M4" t="s">
        <v>48</v>
      </c>
      <c r="N4" t="s">
        <v>49</v>
      </c>
      <c r="O4" t="s">
        <v>50</v>
      </c>
      <c r="P4" t="s">
        <v>44</v>
      </c>
      <c r="Q4" t="s">
        <v>45</v>
      </c>
      <c r="R4" t="s">
        <v>46</v>
      </c>
      <c r="S4" t="s">
        <v>47</v>
      </c>
      <c r="T4" t="s">
        <v>48</v>
      </c>
      <c r="U4" t="s">
        <v>49</v>
      </c>
      <c r="V4" t="s">
        <v>50</v>
      </c>
      <c r="W4" t="s">
        <v>44</v>
      </c>
      <c r="X4" t="s">
        <v>45</v>
      </c>
      <c r="Y4" t="s">
        <v>46</v>
      </c>
      <c r="Z4" t="s">
        <v>47</v>
      </c>
      <c r="AA4" t="s">
        <v>48</v>
      </c>
      <c r="AB4" t="s">
        <v>49</v>
      </c>
      <c r="AC4" t="s">
        <v>50</v>
      </c>
      <c r="AD4" t="s">
        <v>44</v>
      </c>
      <c r="AE4" t="s">
        <v>45</v>
      </c>
      <c r="AF4" t="s">
        <v>46</v>
      </c>
    </row>
    <row r="5" spans="1:32" x14ac:dyDescent="0.2">
      <c r="B5">
        <v>1</v>
      </c>
      <c r="C5">
        <v>2</v>
      </c>
      <c r="D5">
        <v>3</v>
      </c>
      <c r="E5">
        <v>4</v>
      </c>
      <c r="F5">
        <v>5</v>
      </c>
      <c r="G5">
        <v>6</v>
      </c>
      <c r="H5">
        <v>7</v>
      </c>
      <c r="I5">
        <v>8</v>
      </c>
      <c r="J5">
        <v>9</v>
      </c>
      <c r="K5">
        <v>10</v>
      </c>
      <c r="L5">
        <v>11</v>
      </c>
      <c r="M5">
        <v>12</v>
      </c>
      <c r="N5">
        <v>13</v>
      </c>
      <c r="O5">
        <v>14</v>
      </c>
      <c r="P5">
        <v>15</v>
      </c>
      <c r="Q5">
        <v>16</v>
      </c>
      <c r="R5">
        <v>17</v>
      </c>
      <c r="S5">
        <v>18</v>
      </c>
      <c r="T5">
        <v>19</v>
      </c>
      <c r="U5">
        <v>20</v>
      </c>
      <c r="V5">
        <v>21</v>
      </c>
      <c r="W5">
        <v>22</v>
      </c>
      <c r="X5">
        <v>23</v>
      </c>
      <c r="Y5">
        <v>24</v>
      </c>
      <c r="Z5">
        <v>25</v>
      </c>
      <c r="AA5">
        <v>26</v>
      </c>
      <c r="AB5">
        <v>27</v>
      </c>
      <c r="AC5">
        <v>28</v>
      </c>
      <c r="AD5">
        <v>29</v>
      </c>
      <c r="AE5">
        <v>30</v>
      </c>
      <c r="AF5">
        <v>31</v>
      </c>
    </row>
    <row r="6" spans="1:32" x14ac:dyDescent="0.2">
      <c r="A6" t="s">
        <v>51</v>
      </c>
      <c r="B6" s="44">
        <v>0.33333333333333331</v>
      </c>
      <c r="C6" s="44">
        <v>0.35416666666666669</v>
      </c>
      <c r="D6" s="44">
        <v>0.33333333333333331</v>
      </c>
      <c r="E6" s="44">
        <v>0.33333333333333331</v>
      </c>
    </row>
    <row r="7" spans="1:32" x14ac:dyDescent="0.2">
      <c r="A7" t="s">
        <v>52</v>
      </c>
      <c r="B7" s="44">
        <v>0.75</v>
      </c>
      <c r="C7" s="44">
        <v>0.75</v>
      </c>
      <c r="D7" s="44">
        <v>0.75</v>
      </c>
      <c r="E7" s="44">
        <v>0.75</v>
      </c>
    </row>
    <row r="8" spans="1:32" x14ac:dyDescent="0.2">
      <c r="A8" t="s">
        <v>53</v>
      </c>
      <c r="B8" s="44">
        <f>B7-B6</f>
        <v>0.41666666666666669</v>
      </c>
      <c r="C8" s="44">
        <f t="shared" ref="C8:F8" si="0">C7-C6</f>
        <v>0.39583333333333331</v>
      </c>
      <c r="D8" s="44">
        <f t="shared" si="0"/>
        <v>0.41666666666666669</v>
      </c>
      <c r="E8" s="44">
        <f t="shared" si="0"/>
        <v>0.41666666666666669</v>
      </c>
      <c r="F8" s="44">
        <f t="shared" si="0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zoomScale="190" zoomScaleNormal="190" workbookViewId="0">
      <selection activeCell="C4" sqref="C4"/>
    </sheetView>
  </sheetViews>
  <sheetFormatPr baseColWidth="10" defaultRowHeight="12.75" x14ac:dyDescent="0.2"/>
  <cols>
    <col min="2" max="2" width="6.140625" customWidth="1"/>
    <col min="3" max="3" width="7.140625" customWidth="1"/>
  </cols>
  <sheetData>
    <row r="1" spans="1:5" x14ac:dyDescent="0.2">
      <c r="D1" s="43" t="s">
        <v>34</v>
      </c>
      <c r="E1" s="42">
        <v>5100</v>
      </c>
    </row>
    <row r="2" spans="1:5" x14ac:dyDescent="0.2">
      <c r="D2" s="43" t="s">
        <v>42</v>
      </c>
      <c r="E2" s="42">
        <v>5000</v>
      </c>
    </row>
    <row r="4" spans="1:5" ht="16.5" customHeight="1" x14ac:dyDescent="0.2">
      <c r="A4" s="43" t="s">
        <v>35</v>
      </c>
      <c r="B4" s="43" t="s">
        <v>36</v>
      </c>
    </row>
    <row r="5" spans="1:5" x14ac:dyDescent="0.2">
      <c r="A5" s="41" t="s">
        <v>37</v>
      </c>
      <c r="B5" s="41" t="s">
        <v>40</v>
      </c>
      <c r="C5" t="str">
        <f>IF(AND($E$1&gt;=$E$2,B5="oui"),"appel","-")</f>
        <v>appel</v>
      </c>
    </row>
    <row r="6" spans="1:5" x14ac:dyDescent="0.2">
      <c r="A6" s="41" t="s">
        <v>38</v>
      </c>
      <c r="B6" s="41" t="s">
        <v>41</v>
      </c>
      <c r="C6" t="str">
        <f>IF(AND($E$1&gt;=$E$2,B6="oui"),"appel","-")</f>
        <v>-</v>
      </c>
    </row>
    <row r="7" spans="1:5" x14ac:dyDescent="0.2">
      <c r="A7" s="41" t="s">
        <v>39</v>
      </c>
      <c r="B7" s="41" t="s">
        <v>40</v>
      </c>
      <c r="C7" t="str">
        <f>IF(AND($E$1&gt;=$E$2,B7="oui"),"appel","-")</f>
        <v>appel</v>
      </c>
    </row>
  </sheetData>
  <conditionalFormatting sqref="B5:B7">
    <cfRule type="cellIs" dxfId="14" priority="2" operator="equal">
      <formula>"oui"</formula>
    </cfRule>
  </conditionalFormatting>
  <conditionalFormatting sqref="C5:C7">
    <cfRule type="cellIs" dxfId="13" priority="1" operator="equal">
      <formula>"appel"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A23" sqref="A23"/>
    </sheetView>
  </sheetViews>
  <sheetFormatPr baseColWidth="10" defaultRowHeight="12.75" x14ac:dyDescent="0.2"/>
  <cols>
    <col min="1" max="1" width="12.85546875" customWidth="1"/>
    <col min="2" max="3" width="12.28515625" bestFit="1" customWidth="1"/>
    <col min="4" max="4" width="14.140625" customWidth="1"/>
    <col min="5" max="5" width="13.85546875" customWidth="1"/>
    <col min="6" max="6" width="18.28515625" bestFit="1" customWidth="1"/>
    <col min="7" max="7" width="12.28515625" bestFit="1" customWidth="1"/>
  </cols>
  <sheetData>
    <row r="1" spans="1:7" x14ac:dyDescent="0.2">
      <c r="A1" s="22"/>
      <c r="B1" s="2"/>
      <c r="C1" s="2"/>
      <c r="D1" s="2"/>
      <c r="E1" s="2"/>
      <c r="F1" s="2"/>
      <c r="G1" s="2"/>
    </row>
    <row r="2" spans="1:7" ht="30" customHeight="1" x14ac:dyDescent="0.2">
      <c r="A2" s="52" t="s">
        <v>0</v>
      </c>
      <c r="B2" s="52"/>
      <c r="C2" s="52"/>
      <c r="D2" s="52"/>
      <c r="E2" s="52"/>
      <c r="F2" s="52"/>
      <c r="G2" s="2"/>
    </row>
    <row r="3" spans="1:7" ht="13.5" thickBot="1" x14ac:dyDescent="0.25">
      <c r="A3" s="2"/>
      <c r="B3" s="2"/>
      <c r="C3" s="2"/>
      <c r="D3" s="2"/>
      <c r="E3" s="2"/>
      <c r="F3" s="2"/>
      <c r="G3" s="2"/>
    </row>
    <row r="4" spans="1:7" ht="30" customHeight="1" thickTop="1" thickBot="1" x14ac:dyDescent="0.25">
      <c r="A4" s="2"/>
      <c r="B4" s="3" t="s">
        <v>1</v>
      </c>
      <c r="C4" s="4" t="s">
        <v>2</v>
      </c>
      <c r="D4" s="5" t="s">
        <v>3</v>
      </c>
      <c r="E4" s="4" t="s">
        <v>4</v>
      </c>
      <c r="F4" s="5" t="s">
        <v>5</v>
      </c>
      <c r="G4" s="6" t="s">
        <v>13</v>
      </c>
    </row>
    <row r="5" spans="1:7" ht="20.100000000000001" customHeight="1" thickTop="1" thickBot="1" x14ac:dyDescent="0.3">
      <c r="A5" s="7" t="s">
        <v>6</v>
      </c>
      <c r="B5" s="8">
        <v>7.62</v>
      </c>
      <c r="C5" s="9">
        <v>18.260000000000002</v>
      </c>
      <c r="D5" s="10">
        <f t="shared" ref="D5:D10" si="0">C5-B5</f>
        <v>10.64</v>
      </c>
      <c r="E5" s="11">
        <v>5000</v>
      </c>
      <c r="F5" s="12">
        <f t="shared" ref="F5:F10" si="1">D5*E5</f>
        <v>53200</v>
      </c>
      <c r="G5" s="13">
        <f t="shared" ref="G5:G10" si="2">F5/$F$12</f>
        <v>0.1827550669872896</v>
      </c>
    </row>
    <row r="6" spans="1:7" ht="20.100000000000001" customHeight="1" thickBot="1" x14ac:dyDescent="0.3">
      <c r="A6" s="14" t="s">
        <v>7</v>
      </c>
      <c r="B6" s="15">
        <v>10.119999999999999</v>
      </c>
      <c r="C6" s="16">
        <v>26.6</v>
      </c>
      <c r="D6" s="10">
        <f t="shared" si="0"/>
        <v>16.480000000000004</v>
      </c>
      <c r="E6" s="17">
        <v>7500</v>
      </c>
      <c r="F6" s="12">
        <f t="shared" si="1"/>
        <v>123600.00000000003</v>
      </c>
      <c r="G6" s="13">
        <f t="shared" si="2"/>
        <v>0.42459635863964285</v>
      </c>
    </row>
    <row r="7" spans="1:7" ht="20.100000000000001" customHeight="1" thickBot="1" x14ac:dyDescent="0.3">
      <c r="A7" s="14" t="s">
        <v>8</v>
      </c>
      <c r="B7" s="15">
        <v>1.52</v>
      </c>
      <c r="C7" s="16">
        <v>2.2799999999999998</v>
      </c>
      <c r="D7" s="10">
        <f t="shared" si="0"/>
        <v>0.75999999999999979</v>
      </c>
      <c r="E7" s="17">
        <v>25000</v>
      </c>
      <c r="F7" s="12">
        <f t="shared" si="1"/>
        <v>18999.999999999996</v>
      </c>
      <c r="G7" s="13">
        <f t="shared" si="2"/>
        <v>6.5269666781174837E-2</v>
      </c>
    </row>
    <row r="8" spans="1:7" ht="20.100000000000001" customHeight="1" thickBot="1" x14ac:dyDescent="0.3">
      <c r="A8" s="14" t="s">
        <v>9</v>
      </c>
      <c r="B8" s="15">
        <v>1.31</v>
      </c>
      <c r="C8" s="16">
        <v>1.32</v>
      </c>
      <c r="D8" s="10">
        <f t="shared" si="0"/>
        <v>1.0000000000000009E-2</v>
      </c>
      <c r="E8" s="17">
        <v>50000</v>
      </c>
      <c r="F8" s="12">
        <f t="shared" si="1"/>
        <v>500.00000000000045</v>
      </c>
      <c r="G8" s="13">
        <f t="shared" si="2"/>
        <v>1.7176228100309187E-3</v>
      </c>
    </row>
    <row r="9" spans="1:7" ht="20.100000000000001" customHeight="1" thickBot="1" x14ac:dyDescent="0.3">
      <c r="A9" s="14" t="s">
        <v>10</v>
      </c>
      <c r="B9" s="15">
        <v>2.2799999999999998</v>
      </c>
      <c r="C9" s="16">
        <v>3.04</v>
      </c>
      <c r="D9" s="10">
        <f t="shared" si="0"/>
        <v>0.76000000000000023</v>
      </c>
      <c r="E9" s="17">
        <v>40000</v>
      </c>
      <c r="F9" s="12">
        <f t="shared" si="1"/>
        <v>30400.000000000011</v>
      </c>
      <c r="G9" s="13">
        <f t="shared" si="2"/>
        <v>0.10443146684987981</v>
      </c>
    </row>
    <row r="10" spans="1:7" ht="20.100000000000001" customHeight="1" thickBot="1" x14ac:dyDescent="0.3">
      <c r="A10" s="18" t="s">
        <v>11</v>
      </c>
      <c r="B10" s="19">
        <v>1.06</v>
      </c>
      <c r="C10" s="20">
        <v>1.98</v>
      </c>
      <c r="D10" s="10">
        <f t="shared" si="0"/>
        <v>0.91999999999999993</v>
      </c>
      <c r="E10" s="21">
        <v>70000</v>
      </c>
      <c r="F10" s="12">
        <f t="shared" si="1"/>
        <v>64399.999999999993</v>
      </c>
      <c r="G10" s="13">
        <f t="shared" si="2"/>
        <v>0.2212298179319821</v>
      </c>
    </row>
    <row r="11" spans="1:7" ht="14.25" thickTop="1" thickBot="1" x14ac:dyDescent="0.25">
      <c r="A11" s="2"/>
      <c r="B11" s="2"/>
      <c r="C11" s="2"/>
      <c r="D11" s="2"/>
      <c r="E11" s="2"/>
      <c r="F11" s="2"/>
      <c r="G11" s="2"/>
    </row>
    <row r="12" spans="1:7" ht="21" customHeight="1" thickTop="1" thickBot="1" x14ac:dyDescent="0.3">
      <c r="A12" s="2"/>
      <c r="B12" s="2"/>
      <c r="C12" s="2"/>
      <c r="D12" s="53" t="s">
        <v>12</v>
      </c>
      <c r="E12" s="53"/>
      <c r="F12" s="23">
        <f>SUM(F5:F11)</f>
        <v>291100</v>
      </c>
      <c r="G12" s="2"/>
    </row>
    <row r="13" spans="1:7" ht="13.5" thickTop="1" x14ac:dyDescent="0.2">
      <c r="A13" s="24"/>
      <c r="B13" s="2"/>
      <c r="C13" s="2"/>
      <c r="D13" s="2"/>
      <c r="E13" s="2"/>
      <c r="F13" s="2"/>
      <c r="G13" s="2"/>
    </row>
    <row r="14" spans="1:7" x14ac:dyDescent="0.2">
      <c r="A14" s="2"/>
      <c r="B14" s="2"/>
      <c r="C14" s="2"/>
      <c r="D14" s="2"/>
      <c r="E14" s="2"/>
      <c r="F14" s="2"/>
      <c r="G14" s="2"/>
    </row>
    <row r="15" spans="1:7" x14ac:dyDescent="0.2">
      <c r="A15" s="22"/>
      <c r="B15" s="2"/>
      <c r="C15" s="2"/>
      <c r="D15" s="2"/>
      <c r="E15" s="2"/>
      <c r="F15" s="2"/>
      <c r="G15" s="2"/>
    </row>
    <row r="16" spans="1:7" ht="15.75" x14ac:dyDescent="0.25">
      <c r="A16" s="25"/>
      <c r="B16" s="2"/>
      <c r="C16" s="2"/>
      <c r="D16" s="2"/>
      <c r="E16" s="2"/>
      <c r="F16" s="2"/>
      <c r="G16" s="2"/>
    </row>
    <row r="17" spans="1:1" ht="19.5" x14ac:dyDescent="0.4">
      <c r="A17" s="1"/>
    </row>
  </sheetData>
  <mergeCells count="2">
    <mergeCell ref="A2:F2"/>
    <mergeCell ref="D12:E12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1"/>
  <sheetViews>
    <sheetView zoomScale="205" zoomScaleNormal="205" workbookViewId="0">
      <selection activeCell="C7" sqref="C7"/>
    </sheetView>
  </sheetViews>
  <sheetFormatPr baseColWidth="10" defaultRowHeight="12.75" x14ac:dyDescent="0.2"/>
  <sheetData>
    <row r="2" spans="2:6" x14ac:dyDescent="0.2">
      <c r="B2" s="42"/>
      <c r="C2" s="42"/>
      <c r="D2" s="42"/>
      <c r="E2" s="42"/>
      <c r="F2" s="42" t="s">
        <v>55</v>
      </c>
    </row>
    <row r="3" spans="2:6" x14ac:dyDescent="0.2">
      <c r="B3" s="42" t="s">
        <v>39</v>
      </c>
      <c r="C3" s="42" t="s">
        <v>55</v>
      </c>
      <c r="D3" s="42" t="s">
        <v>54</v>
      </c>
      <c r="E3" s="42" t="s">
        <v>39</v>
      </c>
      <c r="F3" s="42"/>
    </row>
    <row r="4" spans="2:6" x14ac:dyDescent="0.2">
      <c r="B4" s="42" t="s">
        <v>54</v>
      </c>
      <c r="C4" s="42"/>
      <c r="D4" s="42"/>
      <c r="E4" s="42" t="s">
        <v>55</v>
      </c>
      <c r="F4" s="42" t="s">
        <v>54</v>
      </c>
    </row>
    <row r="5" spans="2:6" x14ac:dyDescent="0.2">
      <c r="B5" s="42"/>
      <c r="C5" s="42" t="s">
        <v>39</v>
      </c>
      <c r="D5" s="42" t="s">
        <v>54</v>
      </c>
      <c r="E5" s="42"/>
      <c r="F5" s="42"/>
    </row>
    <row r="6" spans="2:6" x14ac:dyDescent="0.2">
      <c r="B6" s="42" t="s">
        <v>54</v>
      </c>
      <c r="C6" s="41" t="s">
        <v>54</v>
      </c>
      <c r="D6" s="42"/>
      <c r="E6" s="42" t="s">
        <v>39</v>
      </c>
      <c r="F6" s="42" t="s">
        <v>54</v>
      </c>
    </row>
    <row r="7" spans="2:6" x14ac:dyDescent="0.2">
      <c r="B7" s="42"/>
      <c r="C7" s="42" t="s">
        <v>55</v>
      </c>
      <c r="D7" s="42"/>
      <c r="E7" s="42" t="s">
        <v>54</v>
      </c>
      <c r="F7" s="42" t="s">
        <v>55</v>
      </c>
    </row>
    <row r="8" spans="2:6" x14ac:dyDescent="0.2">
      <c r="B8" s="42" t="s">
        <v>54</v>
      </c>
      <c r="C8" s="42"/>
      <c r="D8" s="42" t="s">
        <v>39</v>
      </c>
      <c r="E8" s="42"/>
      <c r="F8" s="42"/>
    </row>
    <row r="9" spans="2:6" x14ac:dyDescent="0.2">
      <c r="B9" s="42" t="s">
        <v>39</v>
      </c>
      <c r="C9" s="42"/>
      <c r="D9" s="42" t="s">
        <v>54</v>
      </c>
      <c r="E9" s="42" t="s">
        <v>55</v>
      </c>
      <c r="F9" s="42"/>
    </row>
    <row r="10" spans="2:6" x14ac:dyDescent="0.2">
      <c r="B10" s="42" t="s">
        <v>55</v>
      </c>
      <c r="C10" s="42" t="s">
        <v>54</v>
      </c>
      <c r="D10" s="42"/>
      <c r="E10" s="42"/>
      <c r="F10" s="42" t="s">
        <v>39</v>
      </c>
    </row>
    <row r="11" spans="2:6" x14ac:dyDescent="0.2">
      <c r="B11" s="42"/>
      <c r="C11" s="42"/>
      <c r="D11" s="42" t="s">
        <v>39</v>
      </c>
      <c r="E11" s="42" t="s">
        <v>39</v>
      </c>
      <c r="F11" s="42"/>
    </row>
  </sheetData>
  <conditionalFormatting sqref="B2:F11">
    <cfRule type="cellIs" dxfId="12" priority="1" operator="equal">
      <formula>"Marie"</formula>
    </cfRule>
    <cfRule type="cellIs" dxfId="11" priority="2" operator="equal">
      <formula>"Sophie"</formula>
    </cfRule>
    <cfRule type="cellIs" dxfId="10" priority="3" operator="equal">
      <formula>"Jean"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Articles</vt:lpstr>
      <vt:lpstr>Feuil5</vt:lpstr>
      <vt:lpstr>Feuil3</vt:lpstr>
      <vt:lpstr>Feuil1</vt:lpstr>
      <vt:lpstr>feuil2</vt:lpstr>
      <vt:lpstr>Feuil4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Exercice Excel</dc:title>
  <dc:creator>Ahcène</dc:creator>
  <cp:lastModifiedBy>Windows User</cp:lastModifiedBy>
  <cp:lastPrinted>2005-03-02T14:53:59Z</cp:lastPrinted>
  <dcterms:created xsi:type="dcterms:W3CDTF">2003-11-25T08:29:19Z</dcterms:created>
  <dcterms:modified xsi:type="dcterms:W3CDTF">2023-04-04T07:03:53Z</dcterms:modified>
</cp:coreProperties>
</file>